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ppo\Desktop\Training Cognitivo SR\"/>
    </mc:Choice>
  </mc:AlternateContent>
  <xr:revisionPtr revIDLastSave="0" documentId="8_{0326FD15-CC0E-4815-BE5B-98AAA5DFB6A4}" xr6:coauthVersionLast="47" xr6:coauthVersionMax="47" xr10:uidLastSave="{00000000-0000-0000-0000-000000000000}"/>
  <bookViews>
    <workbookView xWindow="-108" yWindow="-108" windowWidth="23256" windowHeight="12456" activeTab="4" xr2:uid="{A25D6D99-30DE-4F3E-ABA0-B781EBE57634}"/>
  </bookViews>
  <sheets>
    <sheet name="I primaria" sheetId="1" r:id="rId1"/>
    <sheet name="II primaria" sheetId="2" r:id="rId2"/>
    <sheet name="III primaria" sheetId="3" r:id="rId3"/>
    <sheet name="IV primaria" sheetId="4" r:id="rId4"/>
    <sheet name="V primari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4" i="1"/>
  <c r="B29" i="5"/>
  <c r="C29" i="5" s="1"/>
  <c r="B27" i="5"/>
  <c r="B28" i="5" s="1"/>
  <c r="C28" i="5" s="1"/>
  <c r="C23" i="5"/>
  <c r="C19" i="5"/>
  <c r="C16" i="5"/>
  <c r="B15" i="5"/>
  <c r="C15" i="5" s="1"/>
  <c r="C14" i="5"/>
  <c r="C11" i="5"/>
  <c r="B10" i="5"/>
  <c r="C10" i="5" s="1"/>
  <c r="C9" i="5"/>
  <c r="C6" i="5"/>
  <c r="B5" i="5"/>
  <c r="C5" i="5" s="1"/>
  <c r="C4" i="5"/>
  <c r="B29" i="4"/>
  <c r="C29" i="4" s="1"/>
  <c r="B27" i="4"/>
  <c r="B28" i="4" s="1"/>
  <c r="C28" i="4" s="1"/>
  <c r="C23" i="4"/>
  <c r="C19" i="4"/>
  <c r="C16" i="4"/>
  <c r="B15" i="4"/>
  <c r="C15" i="4" s="1"/>
  <c r="C14" i="4"/>
  <c r="C11" i="4"/>
  <c r="B10" i="4"/>
  <c r="C10" i="4" s="1"/>
  <c r="C9" i="4"/>
  <c r="C6" i="4"/>
  <c r="B5" i="4"/>
  <c r="C5" i="4" s="1"/>
  <c r="C4" i="4"/>
  <c r="B29" i="3"/>
  <c r="C29" i="3" s="1"/>
  <c r="B28" i="3"/>
  <c r="C28" i="3" s="1"/>
  <c r="B27" i="3"/>
  <c r="C27" i="3" s="1"/>
  <c r="C23" i="3"/>
  <c r="C19" i="3"/>
  <c r="C16" i="3"/>
  <c r="B15" i="3"/>
  <c r="C15" i="3" s="1"/>
  <c r="C14" i="3"/>
  <c r="C11" i="3"/>
  <c r="B10" i="3"/>
  <c r="C10" i="3" s="1"/>
  <c r="C9" i="3"/>
  <c r="C6" i="3"/>
  <c r="C5" i="3"/>
  <c r="B5" i="3"/>
  <c r="C4" i="3"/>
  <c r="B15" i="2"/>
  <c r="C15" i="2" s="1"/>
  <c r="C16" i="2"/>
  <c r="C14" i="2"/>
  <c r="C29" i="2"/>
  <c r="B29" i="2"/>
  <c r="B28" i="2"/>
  <c r="C28" i="2" s="1"/>
  <c r="C27" i="2"/>
  <c r="B27" i="2"/>
  <c r="C23" i="2"/>
  <c r="C19" i="2"/>
  <c r="C11" i="2"/>
  <c r="C10" i="2"/>
  <c r="B10" i="2"/>
  <c r="C9" i="2"/>
  <c r="C6" i="2"/>
  <c r="C5" i="2"/>
  <c r="B5" i="2"/>
  <c r="B27" i="1"/>
  <c r="C27" i="1" s="1"/>
  <c r="B10" i="1"/>
  <c r="C10" i="1"/>
  <c r="B5" i="1"/>
  <c r="C5" i="1" s="1"/>
  <c r="B29" i="1"/>
  <c r="C29" i="1" s="1"/>
  <c r="C23" i="1"/>
  <c r="C19" i="1"/>
  <c r="C11" i="1"/>
  <c r="C9" i="1"/>
  <c r="C6" i="1"/>
  <c r="C27" i="5" l="1"/>
  <c r="C27" i="4"/>
  <c r="B28" i="1"/>
  <c r="C28" i="1" s="1"/>
</calcChain>
</file>

<file path=xl/sharedStrings.xml><?xml version="1.0" encoding="utf-8"?>
<sst xmlns="http://schemas.openxmlformats.org/spreadsheetml/2006/main" count="148" uniqueCount="34">
  <si>
    <t>Classe I</t>
  </si>
  <si>
    <t>Parole</t>
  </si>
  <si>
    <t>Parole (tempo in sec)</t>
  </si>
  <si>
    <t>90°</t>
  </si>
  <si>
    <t>95°</t>
  </si>
  <si>
    <t>z</t>
  </si>
  <si>
    <t>Grezzo</t>
  </si>
  <si>
    <t>Non parole (tempo in sec)</t>
  </si>
  <si>
    <t>Parole (sill/sec)</t>
  </si>
  <si>
    <t>Parole (errori</t>
  </si>
  <si>
    <t>Media</t>
  </si>
  <si>
    <t>ds</t>
  </si>
  <si>
    <t>Non parole (sill/sec)</t>
  </si>
  <si>
    <t>Non parole (errori</t>
  </si>
  <si>
    <t>Liste brevi non parole A-B</t>
  </si>
  <si>
    <t>Non parole</t>
  </si>
  <si>
    <t>Non disponibile per la I primaria</t>
  </si>
  <si>
    <t>Brano Non Parole A</t>
  </si>
  <si>
    <t>Brano Non Parole B</t>
  </si>
  <si>
    <t>Media brani non parole A-B</t>
  </si>
  <si>
    <t>Brano A  (tempo in sec)</t>
  </si>
  <si>
    <t>Brano A errori</t>
  </si>
  <si>
    <t>Brani NP (tempo medio  in sec)</t>
  </si>
  <si>
    <t>Brani NP (tempo medio in sill/sec)</t>
  </si>
  <si>
    <t>Media errori</t>
  </si>
  <si>
    <t>Classe II</t>
  </si>
  <si>
    <t>Non parole (errori)</t>
  </si>
  <si>
    <t>Liste brevi non parole (tempo in sec)</t>
  </si>
  <si>
    <t>Liste brevi non parole (sill/sec)</t>
  </si>
  <si>
    <t>Liste brevi (errori)</t>
  </si>
  <si>
    <t>Classe III</t>
  </si>
  <si>
    <t>Classe IV</t>
  </si>
  <si>
    <t>Classe V</t>
  </si>
  <si>
    <t>Inserisci i punteggi grezzi nelle celle azzurre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</si>
</sst>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2" fontId="0" fillId="3" borderId="0" xfId="0" applyNumberFormat="1" applyFill="1"/>
    <xf numFmtId="0" fontId="0" fillId="0" borderId="5" xfId="0" applyBorder="1"/>
    <xf numFmtId="0" fontId="0" fillId="0" borderId="6" xfId="0" applyBorder="1"/>
    <xf numFmtId="2" fontId="0" fillId="3" borderId="7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2" fontId="0" fillId="0" borderId="7" xfId="0" applyNumberFormat="1" applyBorder="1"/>
    <xf numFmtId="0" fontId="1" fillId="0" borderId="0" xfId="0" applyFont="1"/>
    <xf numFmtId="0" fontId="0" fillId="3" borderId="0" xfId="0" applyFill="1"/>
    <xf numFmtId="0" fontId="0" fillId="3" borderId="7" xfId="0" applyFill="1" applyBorder="1"/>
    <xf numFmtId="0" fontId="0" fillId="2" borderId="0" xfId="0" applyFill="1" applyProtection="1">
      <protection locked="0"/>
    </xf>
    <xf numFmtId="0" fontId="0" fillId="2" borderId="7" xfId="0" applyFill="1" applyBorder="1" applyProtection="1">
      <protection locked="0"/>
    </xf>
  </cellXfs>
  <cellStyles count="1">
    <cellStyle name="Normale" xfId="0" builtinId="0"/>
  </cellStyles>
  <dxfs count="14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9B1B-B0A9-423B-9F69-F56F70695661}">
  <dimension ref="A1:I29"/>
  <sheetViews>
    <sheetView workbookViewId="0">
      <selection activeCell="B1" sqref="B1"/>
    </sheetView>
  </sheetViews>
  <sheetFormatPr defaultRowHeight="14.4" x14ac:dyDescent="0.3"/>
  <cols>
    <col min="1" max="1" width="27.109375" customWidth="1"/>
    <col min="6" max="6" width="3.44140625" customWidth="1"/>
    <col min="8" max="9" width="0" hidden="1" customWidth="1"/>
  </cols>
  <sheetData>
    <row r="1" spans="1:9" ht="36.6" x14ac:dyDescent="0.7">
      <c r="A1" s="1" t="s">
        <v>0</v>
      </c>
      <c r="B1" t="s">
        <v>33</v>
      </c>
    </row>
    <row r="2" spans="1:9" ht="15" thickBot="1" x14ac:dyDescent="0.35">
      <c r="B2" s="2" t="s">
        <v>6</v>
      </c>
      <c r="C2" s="2" t="s">
        <v>5</v>
      </c>
      <c r="D2" s="2" t="s">
        <v>3</v>
      </c>
      <c r="E2" s="2" t="s">
        <v>4</v>
      </c>
      <c r="F2" s="2"/>
      <c r="H2" s="2" t="s">
        <v>10</v>
      </c>
      <c r="I2" s="2" t="s">
        <v>11</v>
      </c>
    </row>
    <row r="3" spans="1:9" x14ac:dyDescent="0.3">
      <c r="A3" s="3" t="s">
        <v>1</v>
      </c>
      <c r="B3" s="4"/>
      <c r="C3" s="4"/>
      <c r="D3" s="4"/>
      <c r="E3" s="5"/>
      <c r="H3" s="2"/>
      <c r="I3" s="2"/>
    </row>
    <row r="4" spans="1:9" x14ac:dyDescent="0.3">
      <c r="A4" s="6" t="s">
        <v>2</v>
      </c>
      <c r="B4" s="19"/>
      <c r="C4" s="7" t="str">
        <f>IF(B4="","",((H4-B4)/I4))</f>
        <v/>
      </c>
      <c r="D4">
        <v>289.5</v>
      </c>
      <c r="E4" s="8">
        <v>346.57</v>
      </c>
      <c r="H4">
        <v>182.1</v>
      </c>
      <c r="I4">
        <v>71.88</v>
      </c>
    </row>
    <row r="5" spans="1:9" x14ac:dyDescent="0.3">
      <c r="A5" s="6" t="s">
        <v>8</v>
      </c>
      <c r="B5" s="7" t="str">
        <f>IF(B4="","",149/B4)</f>
        <v/>
      </c>
      <c r="C5" s="7" t="str">
        <f>IF(B5="","",((B5-H5)/I5))</f>
        <v/>
      </c>
      <c r="E5" s="8"/>
      <c r="H5">
        <v>0.94</v>
      </c>
      <c r="I5">
        <v>0.38</v>
      </c>
    </row>
    <row r="6" spans="1:9" ht="15" thickBot="1" x14ac:dyDescent="0.35">
      <c r="A6" s="9" t="s">
        <v>9</v>
      </c>
      <c r="B6" s="20"/>
      <c r="C6" s="10" t="str">
        <f>IF(B6="","",((H6-B6)/I6))</f>
        <v/>
      </c>
      <c r="D6" s="11">
        <v>10</v>
      </c>
      <c r="E6" s="12">
        <v>12</v>
      </c>
      <c r="H6">
        <v>4.1900000000000004</v>
      </c>
      <c r="I6">
        <v>4.1500000000000004</v>
      </c>
    </row>
    <row r="7" spans="1:9" ht="15" thickBot="1" x14ac:dyDescent="0.35"/>
    <row r="8" spans="1:9" x14ac:dyDescent="0.3">
      <c r="A8" s="3" t="s">
        <v>15</v>
      </c>
      <c r="B8" s="13"/>
      <c r="C8" s="13"/>
      <c r="D8" s="13"/>
      <c r="E8" s="14"/>
    </row>
    <row r="9" spans="1:9" x14ac:dyDescent="0.3">
      <c r="A9" s="6" t="s">
        <v>7</v>
      </c>
      <c r="B9" s="19"/>
      <c r="C9" s="7" t="str">
        <f>IF(B9="","",((H9-B9)/I9))</f>
        <v/>
      </c>
      <c r="D9">
        <v>152</v>
      </c>
      <c r="E9" s="8">
        <v>184.13</v>
      </c>
      <c r="H9">
        <v>104.58</v>
      </c>
      <c r="I9">
        <v>37.67</v>
      </c>
    </row>
    <row r="10" spans="1:9" x14ac:dyDescent="0.3">
      <c r="A10" s="6" t="s">
        <v>12</v>
      </c>
      <c r="B10" s="17" t="str">
        <f>IF(B9="","",90/B9)</f>
        <v/>
      </c>
      <c r="C10" s="7" t="str">
        <f>IF(B10="","",((B10-H10)/I10))</f>
        <v/>
      </c>
      <c r="E10" s="8"/>
      <c r="H10">
        <v>0.96</v>
      </c>
      <c r="I10">
        <v>0.33</v>
      </c>
    </row>
    <row r="11" spans="1:9" ht="15" thickBot="1" x14ac:dyDescent="0.35">
      <c r="A11" s="9" t="s">
        <v>13</v>
      </c>
      <c r="B11" s="20"/>
      <c r="C11" s="10" t="str">
        <f>IF(B11="","",((H11-B11)/I11))</f>
        <v/>
      </c>
      <c r="D11" s="11">
        <v>12.9</v>
      </c>
      <c r="E11" s="12">
        <v>15</v>
      </c>
      <c r="H11">
        <v>5.24</v>
      </c>
      <c r="I11">
        <v>4.4000000000000004</v>
      </c>
    </row>
    <row r="13" spans="1:9" x14ac:dyDescent="0.3">
      <c r="A13" s="16" t="s">
        <v>14</v>
      </c>
    </row>
    <row r="14" spans="1:9" x14ac:dyDescent="0.3">
      <c r="A14" t="s">
        <v>16</v>
      </c>
    </row>
    <row r="17" spans="1:9" ht="15" thickBot="1" x14ac:dyDescent="0.35"/>
    <row r="18" spans="1:9" x14ac:dyDescent="0.3">
      <c r="A18" s="3" t="s">
        <v>17</v>
      </c>
      <c r="B18" s="13"/>
      <c r="C18" s="13"/>
      <c r="D18" s="13"/>
      <c r="E18" s="14"/>
    </row>
    <row r="19" spans="1:9" x14ac:dyDescent="0.3">
      <c r="A19" s="6" t="s">
        <v>20</v>
      </c>
      <c r="B19" s="19"/>
      <c r="C19" s="7" t="str">
        <f>IF(B19="","",((H19-B19)/I19))</f>
        <v/>
      </c>
      <c r="E19" s="8"/>
      <c r="H19">
        <v>122.23</v>
      </c>
      <c r="I19">
        <v>40.869999999999997</v>
      </c>
    </row>
    <row r="20" spans="1:9" ht="15" thickBot="1" x14ac:dyDescent="0.35">
      <c r="A20" s="9" t="s">
        <v>21</v>
      </c>
      <c r="B20" s="20"/>
      <c r="C20" s="15"/>
      <c r="D20" s="11">
        <v>7</v>
      </c>
      <c r="E20" s="12">
        <v>8</v>
      </c>
    </row>
    <row r="21" spans="1:9" ht="15" thickBot="1" x14ac:dyDescent="0.35">
      <c r="A21" s="16"/>
    </row>
    <row r="22" spans="1:9" x14ac:dyDescent="0.3">
      <c r="A22" s="3" t="s">
        <v>18</v>
      </c>
      <c r="B22" s="13"/>
      <c r="C22" s="13"/>
      <c r="D22" s="13"/>
      <c r="E22" s="14"/>
    </row>
    <row r="23" spans="1:9" x14ac:dyDescent="0.3">
      <c r="A23" s="6" t="s">
        <v>20</v>
      </c>
      <c r="B23" s="19"/>
      <c r="C23" s="7" t="str">
        <f>IF(B23="","",((H23-B23)/I23))</f>
        <v/>
      </c>
      <c r="E23" s="8"/>
      <c r="H23">
        <v>115.05</v>
      </c>
      <c r="I23">
        <v>35.950000000000003</v>
      </c>
    </row>
    <row r="24" spans="1:9" ht="15" thickBot="1" x14ac:dyDescent="0.35">
      <c r="A24" s="9" t="s">
        <v>21</v>
      </c>
      <c r="B24" s="20"/>
      <c r="C24" s="15"/>
      <c r="D24" s="11">
        <v>8</v>
      </c>
      <c r="E24" s="12">
        <v>9</v>
      </c>
    </row>
    <row r="25" spans="1:9" ht="15" thickBot="1" x14ac:dyDescent="0.35"/>
    <row r="26" spans="1:9" x14ac:dyDescent="0.3">
      <c r="A26" s="3" t="s">
        <v>19</v>
      </c>
      <c r="B26" s="13"/>
      <c r="C26" s="13"/>
      <c r="D26" s="13"/>
      <c r="E26" s="14"/>
    </row>
    <row r="27" spans="1:9" x14ac:dyDescent="0.3">
      <c r="A27" s="6" t="s">
        <v>22</v>
      </c>
      <c r="B27" s="17" t="str">
        <f>IF(B19="","",(B19+B23)/2)</f>
        <v/>
      </c>
      <c r="C27" s="7" t="str">
        <f>IF(B27="","",((H27-B27)/I27))</f>
        <v/>
      </c>
      <c r="D27">
        <v>180.74</v>
      </c>
      <c r="E27" s="8">
        <v>199.62</v>
      </c>
      <c r="H27">
        <v>119.89</v>
      </c>
      <c r="I27">
        <v>40.15</v>
      </c>
    </row>
    <row r="28" spans="1:9" x14ac:dyDescent="0.3">
      <c r="A28" s="6" t="s">
        <v>23</v>
      </c>
      <c r="B28" s="7" t="str">
        <f>IF(B27="","",100/B27)</f>
        <v/>
      </c>
      <c r="C28" s="7" t="str">
        <f>IF(B28="","",((B28-H28)/I28))</f>
        <v/>
      </c>
      <c r="E28" s="8"/>
      <c r="H28">
        <v>0.92</v>
      </c>
      <c r="I28">
        <v>0.28999999999999998</v>
      </c>
    </row>
    <row r="29" spans="1:9" ht="15" thickBot="1" x14ac:dyDescent="0.35">
      <c r="A29" s="9" t="s">
        <v>24</v>
      </c>
      <c r="B29" s="18" t="str">
        <f>IF(B20="","",(B20+B24)/2)</f>
        <v/>
      </c>
      <c r="C29" s="10" t="str">
        <f>IF(B29="","",((H29-B29)/I29))</f>
        <v/>
      </c>
      <c r="D29" s="11">
        <v>7.1</v>
      </c>
      <c r="E29" s="12">
        <v>8.7799999999999994</v>
      </c>
      <c r="H29">
        <v>3.55</v>
      </c>
      <c r="I29">
        <v>3.05</v>
      </c>
    </row>
  </sheetData>
  <sheetProtection sheet="1" objects="1" scenarios="1"/>
  <conditionalFormatting sqref="F4">
    <cfRule type="expression" dxfId="145" priority="28">
      <formula>B4&gt;=E4</formula>
    </cfRule>
    <cfRule type="expression" dxfId="144" priority="29">
      <formula>AND(B4&gt;=D4, B4&lt;E4)</formula>
    </cfRule>
  </conditionalFormatting>
  <conditionalFormatting sqref="F5">
    <cfRule type="expression" dxfId="143" priority="11">
      <formula>$C$5&lt;=-2</formula>
    </cfRule>
    <cfRule type="expression" dxfId="142" priority="12">
      <formula>AND($C$5&lt;=-1.5,$C$5&gt;-2)</formula>
    </cfRule>
  </conditionalFormatting>
  <conditionalFormatting sqref="F6">
    <cfRule type="expression" dxfId="141" priority="26">
      <formula>B6&gt;=E6</formula>
    </cfRule>
    <cfRule type="expression" dxfId="140" priority="27">
      <formula>AND(B6&gt;=D6, B6&lt;E6)</formula>
    </cfRule>
  </conditionalFormatting>
  <conditionalFormatting sqref="F9">
    <cfRule type="expression" dxfId="139" priority="23">
      <formula>B9&gt;=E9</formula>
    </cfRule>
    <cfRule type="expression" dxfId="138" priority="24">
      <formula>AND(B9&gt;=D9, B9&lt;E9)</formula>
    </cfRule>
  </conditionalFormatting>
  <conditionalFormatting sqref="F10">
    <cfRule type="expression" dxfId="137" priority="9">
      <formula>C10&lt;=-2</formula>
    </cfRule>
    <cfRule type="expression" dxfId="136" priority="10">
      <formula>AND(C10&lt;=-1.5,C10&gt;-2)</formula>
    </cfRule>
  </conditionalFormatting>
  <conditionalFormatting sqref="F11">
    <cfRule type="expression" dxfId="135" priority="21">
      <formula>B11&gt;=E11</formula>
    </cfRule>
    <cfRule type="expression" dxfId="134" priority="22">
      <formula>AND(B11&gt;=D11, B11&lt;E11)</formula>
    </cfRule>
  </conditionalFormatting>
  <conditionalFormatting sqref="F19">
    <cfRule type="expression" dxfId="133" priority="7">
      <formula>C19&lt;=-2</formula>
    </cfRule>
    <cfRule type="expression" dxfId="132" priority="8">
      <formula>AND(C19&lt;=-1.5,C19&gt;-2)</formula>
    </cfRule>
  </conditionalFormatting>
  <conditionalFormatting sqref="F20">
    <cfRule type="expression" dxfId="131" priority="19">
      <formula>B20&gt;=E20</formula>
    </cfRule>
    <cfRule type="expression" dxfId="130" priority="20">
      <formula>AND(B20&gt;=D20, B20&lt;E20)</formula>
    </cfRule>
  </conditionalFormatting>
  <conditionalFormatting sqref="F23">
    <cfRule type="expression" dxfId="129" priority="5">
      <formula>C23&lt;=-2</formula>
    </cfRule>
    <cfRule type="expression" dxfId="128" priority="6">
      <formula>AND(C23&lt;=-1.5,C23&gt;-2)</formula>
    </cfRule>
  </conditionalFormatting>
  <conditionalFormatting sqref="F24">
    <cfRule type="expression" dxfId="127" priority="17">
      <formula>B24&gt;=E24</formula>
    </cfRule>
    <cfRule type="expression" dxfId="126" priority="18">
      <formula>AND(B24&gt;=D24, B24&lt;E24)</formula>
    </cfRule>
  </conditionalFormatting>
  <conditionalFormatting sqref="F27">
    <cfRule type="expression" dxfId="125" priority="3">
      <formula>AND(B27&lt;&gt;"",B27&gt;=E27)</formula>
    </cfRule>
    <cfRule type="expression" dxfId="124" priority="4">
      <formula>AND(B27&gt;=D27, B27&lt;E27)</formula>
    </cfRule>
  </conditionalFormatting>
  <conditionalFormatting sqref="F28">
    <cfRule type="expression" dxfId="123" priority="1">
      <formula>C28&lt;=-2</formula>
    </cfRule>
    <cfRule type="expression" dxfId="122" priority="2">
      <formula>AND(C28&lt;=-1.5,C28&gt;-2)</formula>
    </cfRule>
  </conditionalFormatting>
  <conditionalFormatting sqref="F29">
    <cfRule type="expression" dxfId="121" priority="13">
      <formula>AND(B29&gt;=E29,$B$20&lt;&gt;"")</formula>
    </cfRule>
    <cfRule type="expression" dxfId="120" priority="14">
      <formula>AND(B29&gt;=D29, B29&lt;E29,B20&lt;&gt;"")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EA2A-19B2-4B32-8999-EB721E47F9A2}">
  <dimension ref="A1:I29"/>
  <sheetViews>
    <sheetView workbookViewId="0">
      <selection activeCell="B1" sqref="B1"/>
    </sheetView>
  </sheetViews>
  <sheetFormatPr defaultRowHeight="14.4" x14ac:dyDescent="0.3"/>
  <cols>
    <col min="1" max="1" width="29.5546875" customWidth="1"/>
    <col min="8" max="9" width="0" hidden="1" customWidth="1"/>
  </cols>
  <sheetData>
    <row r="1" spans="1:9" ht="36.6" x14ac:dyDescent="0.7">
      <c r="A1" s="1" t="s">
        <v>25</v>
      </c>
      <c r="B1" t="s">
        <v>33</v>
      </c>
    </row>
    <row r="2" spans="1:9" ht="15" thickBot="1" x14ac:dyDescent="0.35">
      <c r="B2" s="2" t="s">
        <v>6</v>
      </c>
      <c r="C2" s="2" t="s">
        <v>5</v>
      </c>
      <c r="D2" s="2" t="s">
        <v>3</v>
      </c>
      <c r="E2" s="2" t="s">
        <v>4</v>
      </c>
      <c r="F2" s="2"/>
      <c r="H2" s="2" t="s">
        <v>10</v>
      </c>
      <c r="I2" s="2" t="s">
        <v>11</v>
      </c>
    </row>
    <row r="3" spans="1:9" x14ac:dyDescent="0.3">
      <c r="A3" s="3" t="s">
        <v>1</v>
      </c>
      <c r="B3" s="4"/>
      <c r="C3" s="4"/>
      <c r="D3" s="4"/>
      <c r="E3" s="5"/>
      <c r="H3" s="2"/>
      <c r="I3" s="2"/>
    </row>
    <row r="4" spans="1:9" x14ac:dyDescent="0.3">
      <c r="A4" s="6" t="s">
        <v>2</v>
      </c>
      <c r="B4" s="19"/>
      <c r="C4" s="7" t="str">
        <f>IF(B4="","",((H4-B4)/I4))</f>
        <v/>
      </c>
      <c r="D4">
        <v>123</v>
      </c>
      <c r="E4" s="8">
        <v>151</v>
      </c>
      <c r="H4">
        <v>87.71</v>
      </c>
      <c r="I4">
        <v>30.52</v>
      </c>
    </row>
    <row r="5" spans="1:9" x14ac:dyDescent="0.3">
      <c r="A5" s="6" t="s">
        <v>8</v>
      </c>
      <c r="B5" s="7" t="str">
        <f>IF(B4="","",149/B4)</f>
        <v/>
      </c>
      <c r="C5" s="7" t="str">
        <f>IF(B5="","",((B5-H5)/I5))</f>
        <v/>
      </c>
      <c r="E5" s="8"/>
      <c r="H5">
        <v>1.92</v>
      </c>
      <c r="I5">
        <v>0.7</v>
      </c>
    </row>
    <row r="6" spans="1:9" ht="15" thickBot="1" x14ac:dyDescent="0.35">
      <c r="A6" s="9" t="s">
        <v>9</v>
      </c>
      <c r="B6" s="20"/>
      <c r="C6" s="10" t="str">
        <f>IF(B6="","",((H6-B6)/I6))</f>
        <v/>
      </c>
      <c r="D6" s="11">
        <v>3</v>
      </c>
      <c r="E6" s="12">
        <v>4</v>
      </c>
      <c r="H6">
        <v>1.34</v>
      </c>
      <c r="I6">
        <v>1.4</v>
      </c>
    </row>
    <row r="7" spans="1:9" ht="15" thickBot="1" x14ac:dyDescent="0.35"/>
    <row r="8" spans="1:9" x14ac:dyDescent="0.3">
      <c r="A8" s="3" t="s">
        <v>15</v>
      </c>
      <c r="B8" s="13"/>
      <c r="C8" s="13"/>
      <c r="D8" s="13"/>
      <c r="E8" s="14"/>
    </row>
    <row r="9" spans="1:9" x14ac:dyDescent="0.3">
      <c r="A9" s="6" t="s">
        <v>7</v>
      </c>
      <c r="B9" s="19"/>
      <c r="C9" s="7" t="str">
        <f>IF(B9="","",((H9-B9)/I9))</f>
        <v/>
      </c>
      <c r="D9">
        <v>88</v>
      </c>
      <c r="E9" s="8">
        <v>110</v>
      </c>
      <c r="H9">
        <v>65.11</v>
      </c>
      <c r="I9">
        <v>18.62</v>
      </c>
    </row>
    <row r="10" spans="1:9" x14ac:dyDescent="0.3">
      <c r="A10" s="6" t="s">
        <v>12</v>
      </c>
      <c r="B10" s="7" t="str">
        <f>IF(B9="","",90/B9)</f>
        <v/>
      </c>
      <c r="C10" s="7" t="str">
        <f>IF(B10="","",((B10-H10)/I10))</f>
        <v/>
      </c>
      <c r="E10" s="8"/>
      <c r="H10">
        <v>1.48</v>
      </c>
      <c r="I10">
        <v>0.36</v>
      </c>
    </row>
    <row r="11" spans="1:9" ht="15" thickBot="1" x14ac:dyDescent="0.35">
      <c r="A11" s="9" t="s">
        <v>26</v>
      </c>
      <c r="B11" s="20"/>
      <c r="C11" s="10" t="str">
        <f>IF(B11="","",((H11-B11)/I11))</f>
        <v/>
      </c>
      <c r="D11" s="11">
        <v>9</v>
      </c>
      <c r="E11" s="12">
        <v>10</v>
      </c>
      <c r="H11">
        <v>3.73</v>
      </c>
      <c r="I11">
        <v>3.37</v>
      </c>
    </row>
    <row r="12" spans="1:9" ht="15" thickBot="1" x14ac:dyDescent="0.35"/>
    <row r="13" spans="1:9" x14ac:dyDescent="0.3">
      <c r="A13" s="3" t="s">
        <v>14</v>
      </c>
      <c r="B13" s="13"/>
      <c r="C13" s="13"/>
      <c r="D13" s="13"/>
      <c r="E13" s="14"/>
    </row>
    <row r="14" spans="1:9" x14ac:dyDescent="0.3">
      <c r="A14" s="6" t="s">
        <v>27</v>
      </c>
      <c r="B14" s="19"/>
      <c r="C14" s="7" t="str">
        <f>IF(B14="","",((H14-B14)/I14))</f>
        <v/>
      </c>
      <c r="D14">
        <v>64.5</v>
      </c>
      <c r="E14" s="8">
        <v>71.5</v>
      </c>
      <c r="H14">
        <v>42.87</v>
      </c>
      <c r="I14">
        <v>12.44</v>
      </c>
    </row>
    <row r="15" spans="1:9" x14ac:dyDescent="0.3">
      <c r="A15" s="6" t="s">
        <v>28</v>
      </c>
      <c r="B15" s="7" t="str">
        <f>IF(B14="","",100/(90/B14))</f>
        <v/>
      </c>
      <c r="C15" s="7" t="str">
        <f>IF(B15="","",((B15-H15)/I15))</f>
        <v/>
      </c>
      <c r="E15" s="8"/>
      <c r="H15">
        <v>1.26</v>
      </c>
      <c r="I15">
        <v>0.34</v>
      </c>
    </row>
    <row r="16" spans="1:9" ht="15" thickBot="1" x14ac:dyDescent="0.35">
      <c r="A16" s="9" t="s">
        <v>29</v>
      </c>
      <c r="B16" s="20"/>
      <c r="C16" s="10" t="str">
        <f>IF(B16="","",((H16-B16)/I16))</f>
        <v/>
      </c>
      <c r="D16" s="11">
        <v>6</v>
      </c>
      <c r="E16" s="12">
        <v>6.5</v>
      </c>
      <c r="H16">
        <v>2.4500000000000002</v>
      </c>
      <c r="I16">
        <v>1.94</v>
      </c>
    </row>
    <row r="17" spans="1:9" ht="15" thickBot="1" x14ac:dyDescent="0.35"/>
    <row r="18" spans="1:9" x14ac:dyDescent="0.3">
      <c r="A18" s="3" t="s">
        <v>17</v>
      </c>
      <c r="B18" s="13"/>
      <c r="C18" s="13"/>
      <c r="D18" s="13"/>
      <c r="E18" s="14"/>
    </row>
    <row r="19" spans="1:9" x14ac:dyDescent="0.3">
      <c r="A19" s="6" t="s">
        <v>20</v>
      </c>
      <c r="B19" s="19"/>
      <c r="C19" s="7" t="str">
        <f>IF(B19="","",((H19-B19)/I19))</f>
        <v/>
      </c>
      <c r="E19" s="8"/>
      <c r="H19">
        <v>80.72</v>
      </c>
      <c r="I19">
        <v>22.47</v>
      </c>
    </row>
    <row r="20" spans="1:9" ht="15" thickBot="1" x14ac:dyDescent="0.35">
      <c r="A20" s="9" t="s">
        <v>21</v>
      </c>
      <c r="B20" s="20"/>
      <c r="C20" s="15"/>
      <c r="D20" s="11">
        <v>6.4</v>
      </c>
      <c r="E20" s="12">
        <v>8.1999999999999993</v>
      </c>
    </row>
    <row r="21" spans="1:9" ht="15" thickBot="1" x14ac:dyDescent="0.35">
      <c r="A21" s="16"/>
    </row>
    <row r="22" spans="1:9" x14ac:dyDescent="0.3">
      <c r="A22" s="3" t="s">
        <v>18</v>
      </c>
      <c r="B22" s="13"/>
      <c r="C22" s="13"/>
      <c r="D22" s="13"/>
      <c r="E22" s="14"/>
    </row>
    <row r="23" spans="1:9" x14ac:dyDescent="0.3">
      <c r="A23" s="6" t="s">
        <v>20</v>
      </c>
      <c r="B23" s="19"/>
      <c r="C23" s="7" t="str">
        <f>IF(B23="","",((H23-B23)/I23))</f>
        <v/>
      </c>
      <c r="E23" s="8"/>
      <c r="H23">
        <v>78.52</v>
      </c>
      <c r="I23">
        <v>19.27</v>
      </c>
    </row>
    <row r="24" spans="1:9" ht="15" thickBot="1" x14ac:dyDescent="0.35">
      <c r="A24" s="9" t="s">
        <v>21</v>
      </c>
      <c r="B24" s="20"/>
      <c r="C24" s="15"/>
      <c r="D24" s="11">
        <v>6</v>
      </c>
      <c r="E24" s="12">
        <v>9</v>
      </c>
    </row>
    <row r="25" spans="1:9" ht="15" thickBot="1" x14ac:dyDescent="0.35"/>
    <row r="26" spans="1:9" x14ac:dyDescent="0.3">
      <c r="A26" s="3" t="s">
        <v>19</v>
      </c>
      <c r="B26" s="13"/>
      <c r="C26" s="13"/>
      <c r="D26" s="13"/>
      <c r="E26" s="14"/>
    </row>
    <row r="27" spans="1:9" x14ac:dyDescent="0.3">
      <c r="A27" s="6" t="s">
        <v>22</v>
      </c>
      <c r="B27" s="17" t="str">
        <f>IF(B19="","",(B19+B23)/2)</f>
        <v/>
      </c>
      <c r="C27" s="7" t="str">
        <f>IF(B27="","",((H27-B27)/I27))</f>
        <v/>
      </c>
      <c r="D27">
        <v>110.5</v>
      </c>
      <c r="E27" s="8">
        <v>121.5</v>
      </c>
      <c r="H27">
        <v>79.62</v>
      </c>
      <c r="I27">
        <v>20.32</v>
      </c>
    </row>
    <row r="28" spans="1:9" x14ac:dyDescent="0.3">
      <c r="A28" s="6" t="s">
        <v>23</v>
      </c>
      <c r="B28" s="7" t="str">
        <f>IF(B27="","",100/B27)</f>
        <v/>
      </c>
      <c r="C28" s="7" t="str">
        <f>IF(B28="","",((B28-H28)/I28))</f>
        <v/>
      </c>
      <c r="E28" s="8"/>
      <c r="H28">
        <v>1.34</v>
      </c>
      <c r="I28">
        <v>0.31</v>
      </c>
    </row>
    <row r="29" spans="1:9" ht="15" thickBot="1" x14ac:dyDescent="0.35">
      <c r="A29" s="9" t="s">
        <v>24</v>
      </c>
      <c r="B29" s="18" t="str">
        <f>IF(B20="","",(B20+B24)/2)</f>
        <v/>
      </c>
      <c r="C29" s="10" t="str">
        <f>IF(B29="","",((H29-B29)/I29))</f>
        <v/>
      </c>
      <c r="D29" s="11">
        <v>6.45</v>
      </c>
      <c r="E29" s="12">
        <v>8.65</v>
      </c>
      <c r="H29">
        <v>3.1</v>
      </c>
      <c r="I29">
        <v>2.25</v>
      </c>
    </row>
  </sheetData>
  <sheetProtection sheet="1" objects="1" scenarios="1"/>
  <conditionalFormatting sqref="F4">
    <cfRule type="expression" dxfId="119" priority="31">
      <formula>B4&gt;=E4</formula>
    </cfRule>
    <cfRule type="expression" dxfId="118" priority="32">
      <formula>AND(B4&gt;=D4, B4&lt;E4)</formula>
    </cfRule>
  </conditionalFormatting>
  <conditionalFormatting sqref="F5">
    <cfRule type="expression" dxfId="117" priority="17">
      <formula>$C$5&lt;=-2</formula>
    </cfRule>
    <cfRule type="expression" dxfId="116" priority="18">
      <formula>AND($C$5&lt;=-1.5,$C$5&gt;-2)</formula>
    </cfRule>
  </conditionalFormatting>
  <conditionalFormatting sqref="F6">
    <cfRule type="expression" dxfId="115" priority="29">
      <formula>B6&gt;=E6</formula>
    </cfRule>
    <cfRule type="expression" dxfId="114" priority="30">
      <formula>AND(B6&gt;=D6, B6&lt;E6)</formula>
    </cfRule>
  </conditionalFormatting>
  <conditionalFormatting sqref="F9">
    <cfRule type="expression" dxfId="113" priority="27">
      <formula>B9&gt;=E9</formula>
    </cfRule>
    <cfRule type="expression" dxfId="112" priority="28">
      <formula>AND(B9&gt;=D9, B9&lt;E9)</formula>
    </cfRule>
  </conditionalFormatting>
  <conditionalFormatting sqref="F10">
    <cfRule type="expression" dxfId="111" priority="15">
      <formula>C10&lt;=-2</formula>
    </cfRule>
    <cfRule type="expression" dxfId="110" priority="16">
      <formula>AND(C10&lt;=-1.5,C10&gt;-2)</formula>
    </cfRule>
  </conditionalFormatting>
  <conditionalFormatting sqref="F11">
    <cfRule type="expression" dxfId="109" priority="25">
      <formula>B11&gt;=E11</formula>
    </cfRule>
    <cfRule type="expression" dxfId="108" priority="26">
      <formula>AND(B11&gt;=D11, B11&lt;E11)</formula>
    </cfRule>
  </conditionalFormatting>
  <conditionalFormatting sqref="F14">
    <cfRule type="expression" dxfId="107" priority="5">
      <formula>B14&gt;=E14</formula>
    </cfRule>
    <cfRule type="expression" dxfId="106" priority="6">
      <formula>AND(B14&gt;=D14, B14&lt;E14)</formula>
    </cfRule>
  </conditionalFormatting>
  <conditionalFormatting sqref="F15:F16">
    <cfRule type="expression" dxfId="105" priority="1">
      <formula>C15&lt;=-2</formula>
    </cfRule>
    <cfRule type="expression" dxfId="104" priority="2">
      <formula>AND(C15&lt;=-1.5,C15&gt;-2)</formula>
    </cfRule>
  </conditionalFormatting>
  <conditionalFormatting sqref="F19">
    <cfRule type="expression" dxfId="103" priority="13">
      <formula>C19&lt;=-2</formula>
    </cfRule>
    <cfRule type="expression" dxfId="102" priority="14">
      <formula>AND(C19&lt;=-1.5,C19&gt;-2)</formula>
    </cfRule>
  </conditionalFormatting>
  <conditionalFormatting sqref="F20">
    <cfRule type="expression" dxfId="101" priority="23">
      <formula>B20&gt;=E20</formula>
    </cfRule>
    <cfRule type="expression" dxfId="100" priority="24">
      <formula>AND(B20&gt;=D20, B20&lt;E20)</formula>
    </cfRule>
  </conditionalFormatting>
  <conditionalFormatting sqref="F23">
    <cfRule type="expression" dxfId="99" priority="11">
      <formula>C23&lt;=-2</formula>
    </cfRule>
    <cfRule type="expression" dxfId="98" priority="12">
      <formula>AND(C23&lt;=-1.5,C23&gt;-2)</formula>
    </cfRule>
  </conditionalFormatting>
  <conditionalFormatting sqref="F24">
    <cfRule type="expression" dxfId="97" priority="21">
      <formula>B24&gt;=E24</formula>
    </cfRule>
    <cfRule type="expression" dxfId="96" priority="22">
      <formula>AND(B24&gt;=D24, B24&lt;E24)</formula>
    </cfRule>
  </conditionalFormatting>
  <conditionalFormatting sqref="F27">
    <cfRule type="expression" dxfId="95" priority="9">
      <formula>AND(B27&lt;&gt;"",B27&gt;=E27)</formula>
    </cfRule>
    <cfRule type="expression" dxfId="94" priority="10">
      <formula>AND(B27&gt;=D27, B27&lt;E27)</formula>
    </cfRule>
  </conditionalFormatting>
  <conditionalFormatting sqref="F28">
    <cfRule type="expression" dxfId="93" priority="7">
      <formula>C28&lt;=-2</formula>
    </cfRule>
    <cfRule type="expression" dxfId="92" priority="8">
      <formula>AND(C28&lt;=-1.5,C28&gt;-2)</formula>
    </cfRule>
  </conditionalFormatting>
  <conditionalFormatting sqref="F29">
    <cfRule type="expression" dxfId="91" priority="19">
      <formula>AND(B29&gt;=E29,$B$20&lt;&gt;"")</formula>
    </cfRule>
    <cfRule type="expression" dxfId="90" priority="20">
      <formula>AND(B29&gt;=D29, B29&lt;E29,B20&lt;&gt;"")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B4C0-AAA6-4F48-B532-F12E06DF90D8}">
  <dimension ref="A1:I29"/>
  <sheetViews>
    <sheetView workbookViewId="0">
      <selection activeCell="B1" sqref="B1"/>
    </sheetView>
  </sheetViews>
  <sheetFormatPr defaultRowHeight="14.4" x14ac:dyDescent="0.3"/>
  <cols>
    <col min="1" max="1" width="29.88671875" bestFit="1" customWidth="1"/>
    <col min="8" max="9" width="0" hidden="1" customWidth="1"/>
  </cols>
  <sheetData>
    <row r="1" spans="1:9" ht="36.6" x14ac:dyDescent="0.7">
      <c r="A1" s="1" t="s">
        <v>30</v>
      </c>
      <c r="B1" t="s">
        <v>33</v>
      </c>
    </row>
    <row r="2" spans="1:9" ht="15" thickBot="1" x14ac:dyDescent="0.35">
      <c r="B2" s="2" t="s">
        <v>6</v>
      </c>
      <c r="C2" s="2" t="s">
        <v>5</v>
      </c>
      <c r="D2" s="2" t="s">
        <v>3</v>
      </c>
      <c r="E2" s="2" t="s">
        <v>4</v>
      </c>
      <c r="F2" s="2"/>
      <c r="H2" s="2" t="s">
        <v>10</v>
      </c>
      <c r="I2" s="2" t="s">
        <v>11</v>
      </c>
    </row>
    <row r="3" spans="1:9" x14ac:dyDescent="0.3">
      <c r="A3" s="3" t="s">
        <v>1</v>
      </c>
      <c r="B3" s="4"/>
      <c r="C3" s="4"/>
      <c r="D3" s="4"/>
      <c r="E3" s="5"/>
      <c r="H3" s="2"/>
      <c r="I3" s="2"/>
    </row>
    <row r="4" spans="1:9" x14ac:dyDescent="0.3">
      <c r="A4" s="6" t="s">
        <v>2</v>
      </c>
      <c r="B4" s="19"/>
      <c r="C4" s="7" t="str">
        <f>IF(B4="","",((H4-B4)/I4))</f>
        <v/>
      </c>
      <c r="D4">
        <v>90.87</v>
      </c>
      <c r="E4" s="8">
        <v>100.77</v>
      </c>
      <c r="H4">
        <v>56.74</v>
      </c>
      <c r="I4">
        <v>22.67</v>
      </c>
    </row>
    <row r="5" spans="1:9" x14ac:dyDescent="0.3">
      <c r="A5" s="6" t="s">
        <v>8</v>
      </c>
      <c r="B5" s="7" t="str">
        <f>IF(B4="","",149/B4)</f>
        <v/>
      </c>
      <c r="C5" s="7" t="str">
        <f>IF(B5="","",((B5-H5)/I5))</f>
        <v/>
      </c>
      <c r="E5" s="8"/>
      <c r="H5">
        <v>3</v>
      </c>
      <c r="I5">
        <v>1.05</v>
      </c>
    </row>
    <row r="6" spans="1:9" ht="15" thickBot="1" x14ac:dyDescent="0.35">
      <c r="A6" s="9" t="s">
        <v>9</v>
      </c>
      <c r="B6" s="20"/>
      <c r="C6" s="10" t="str">
        <f>IF(B6="","",((H6-B6)/I6))</f>
        <v/>
      </c>
      <c r="D6" s="11">
        <v>3</v>
      </c>
      <c r="E6" s="12">
        <v>3</v>
      </c>
      <c r="H6">
        <v>0.78</v>
      </c>
      <c r="I6">
        <v>1.1000000000000001</v>
      </c>
    </row>
    <row r="7" spans="1:9" ht="15" thickBot="1" x14ac:dyDescent="0.35"/>
    <row r="8" spans="1:9" x14ac:dyDescent="0.3">
      <c r="A8" s="3" t="s">
        <v>15</v>
      </c>
      <c r="B8" s="13"/>
      <c r="C8" s="13"/>
      <c r="D8" s="13"/>
      <c r="E8" s="14"/>
    </row>
    <row r="9" spans="1:9" x14ac:dyDescent="0.3">
      <c r="A9" s="6" t="s">
        <v>7</v>
      </c>
      <c r="B9" s="19"/>
      <c r="C9" s="7" t="str">
        <f>IF(B9="","",((H9-B9)/I9))</f>
        <v/>
      </c>
      <c r="D9">
        <v>72</v>
      </c>
      <c r="E9" s="8">
        <v>76.59</v>
      </c>
      <c r="H9">
        <v>50.07</v>
      </c>
      <c r="I9">
        <v>13.13</v>
      </c>
    </row>
    <row r="10" spans="1:9" x14ac:dyDescent="0.3">
      <c r="A10" s="6" t="s">
        <v>12</v>
      </c>
      <c r="B10" s="7" t="str">
        <f>IF(B9="","",90/B9)</f>
        <v/>
      </c>
      <c r="C10" s="7" t="str">
        <f>IF(B10="","",((B10-H10)/I10))</f>
        <v/>
      </c>
      <c r="E10" s="8"/>
      <c r="H10">
        <v>1.9</v>
      </c>
      <c r="I10">
        <v>0.49</v>
      </c>
    </row>
    <row r="11" spans="1:9" ht="15" thickBot="1" x14ac:dyDescent="0.35">
      <c r="A11" s="9" t="s">
        <v>26</v>
      </c>
      <c r="B11" s="20"/>
      <c r="C11" s="10" t="str">
        <f>IF(B11="","",((H11-B11)/I11))</f>
        <v/>
      </c>
      <c r="D11" s="11">
        <v>6</v>
      </c>
      <c r="E11" s="12">
        <v>9</v>
      </c>
      <c r="H11">
        <v>2.58</v>
      </c>
      <c r="I11">
        <v>2.64</v>
      </c>
    </row>
    <row r="12" spans="1:9" ht="15" thickBot="1" x14ac:dyDescent="0.35"/>
    <row r="13" spans="1:9" x14ac:dyDescent="0.3">
      <c r="A13" s="3" t="s">
        <v>14</v>
      </c>
      <c r="B13" s="13"/>
      <c r="C13" s="13"/>
      <c r="D13" s="13"/>
      <c r="E13" s="14"/>
    </row>
    <row r="14" spans="1:9" x14ac:dyDescent="0.3">
      <c r="A14" s="6" t="s">
        <v>27</v>
      </c>
      <c r="B14" s="19"/>
      <c r="C14" s="7" t="str">
        <f>IF(B14="","",((H14-B14)/I14))</f>
        <v/>
      </c>
      <c r="D14">
        <v>47.06</v>
      </c>
      <c r="E14" s="8">
        <v>51.33</v>
      </c>
      <c r="H14">
        <v>32.380000000000003</v>
      </c>
      <c r="I14">
        <v>9.14</v>
      </c>
    </row>
    <row r="15" spans="1:9" x14ac:dyDescent="0.3">
      <c r="A15" s="6" t="s">
        <v>28</v>
      </c>
      <c r="B15" s="7" t="str">
        <f>IF(B14="","",100/(90/B14))</f>
        <v/>
      </c>
      <c r="C15" s="7" t="str">
        <f>IF(B15="","",((B15-H15)/I15))</f>
        <v/>
      </c>
      <c r="E15" s="8"/>
      <c r="H15">
        <v>1.67</v>
      </c>
      <c r="I15">
        <v>0.45</v>
      </c>
    </row>
    <row r="16" spans="1:9" ht="15" thickBot="1" x14ac:dyDescent="0.35">
      <c r="A16" s="9" t="s">
        <v>29</v>
      </c>
      <c r="B16" s="20"/>
      <c r="C16" s="10" t="str">
        <f>IF(B16="","",((H16-B16)/I16))</f>
        <v/>
      </c>
      <c r="D16" s="11">
        <v>4</v>
      </c>
      <c r="E16" s="12">
        <v>5</v>
      </c>
      <c r="H16">
        <v>1.55</v>
      </c>
      <c r="I16">
        <v>1.45</v>
      </c>
    </row>
    <row r="17" spans="1:9" ht="15" thickBot="1" x14ac:dyDescent="0.35"/>
    <row r="18" spans="1:9" x14ac:dyDescent="0.3">
      <c r="A18" s="3" t="s">
        <v>17</v>
      </c>
      <c r="B18" s="13"/>
      <c r="C18" s="13"/>
      <c r="D18" s="13"/>
      <c r="E18" s="14"/>
    </row>
    <row r="19" spans="1:9" x14ac:dyDescent="0.3">
      <c r="A19" s="6" t="s">
        <v>20</v>
      </c>
      <c r="B19" s="19"/>
      <c r="C19" s="7" t="str">
        <f>IF(B19="","",((H19-B19)/I19))</f>
        <v/>
      </c>
      <c r="E19" s="8"/>
      <c r="H19">
        <v>63.29</v>
      </c>
      <c r="I19">
        <v>16.239999999999998</v>
      </c>
    </row>
    <row r="20" spans="1:9" ht="15" thickBot="1" x14ac:dyDescent="0.35">
      <c r="A20" s="9" t="s">
        <v>21</v>
      </c>
      <c r="B20" s="20"/>
      <c r="C20" s="15"/>
      <c r="D20" s="11">
        <v>6</v>
      </c>
      <c r="E20" s="12">
        <v>6.95</v>
      </c>
    </row>
    <row r="21" spans="1:9" ht="15" thickBot="1" x14ac:dyDescent="0.35">
      <c r="A21" s="16"/>
    </row>
    <row r="22" spans="1:9" x14ac:dyDescent="0.3">
      <c r="A22" s="3" t="s">
        <v>18</v>
      </c>
      <c r="B22" s="13"/>
      <c r="C22" s="13"/>
      <c r="D22" s="13"/>
      <c r="E22" s="14"/>
    </row>
    <row r="23" spans="1:9" x14ac:dyDescent="0.3">
      <c r="A23" s="6" t="s">
        <v>20</v>
      </c>
      <c r="B23" s="19"/>
      <c r="C23" s="7" t="str">
        <f>IF(B23="","",((H23-B23)/I23))</f>
        <v/>
      </c>
      <c r="E23" s="8"/>
      <c r="H23">
        <v>63.52</v>
      </c>
      <c r="I23">
        <v>15.69</v>
      </c>
    </row>
    <row r="24" spans="1:9" ht="15" thickBot="1" x14ac:dyDescent="0.35">
      <c r="A24" s="9" t="s">
        <v>21</v>
      </c>
      <c r="B24" s="20"/>
      <c r="C24" s="15"/>
      <c r="D24" s="11">
        <v>5</v>
      </c>
      <c r="E24" s="12">
        <v>7</v>
      </c>
    </row>
    <row r="25" spans="1:9" ht="15" thickBot="1" x14ac:dyDescent="0.35"/>
    <row r="26" spans="1:9" x14ac:dyDescent="0.3">
      <c r="A26" s="3" t="s">
        <v>19</v>
      </c>
      <c r="B26" s="13"/>
      <c r="C26" s="13"/>
      <c r="D26" s="13"/>
      <c r="E26" s="14"/>
    </row>
    <row r="27" spans="1:9" x14ac:dyDescent="0.3">
      <c r="A27" s="6" t="s">
        <v>22</v>
      </c>
      <c r="B27" s="17" t="str">
        <f>IF(B19="","",(B19+B23)/2)</f>
        <v/>
      </c>
      <c r="C27" s="7" t="str">
        <f>IF(B27="","",((H27-B27)/I27))</f>
        <v/>
      </c>
      <c r="D27">
        <v>87.52</v>
      </c>
      <c r="E27" s="8">
        <v>95.82</v>
      </c>
      <c r="H27">
        <v>63.41</v>
      </c>
      <c r="I27">
        <v>15.43</v>
      </c>
    </row>
    <row r="28" spans="1:9" x14ac:dyDescent="0.3">
      <c r="A28" s="6" t="s">
        <v>23</v>
      </c>
      <c r="B28" s="7" t="str">
        <f>IF(B27="","",100/B27)</f>
        <v/>
      </c>
      <c r="C28" s="7" t="str">
        <f>IF(B28="","",((B28-H28)/I28))</f>
        <v/>
      </c>
      <c r="E28" s="8"/>
      <c r="H28">
        <v>1.68</v>
      </c>
      <c r="I28">
        <v>0.41</v>
      </c>
    </row>
    <row r="29" spans="1:9" ht="15" thickBot="1" x14ac:dyDescent="0.35">
      <c r="A29" s="9" t="s">
        <v>24</v>
      </c>
      <c r="B29" s="18" t="str">
        <f>IF(B20="","",(B20+B24)/2)</f>
        <v/>
      </c>
      <c r="C29" s="10" t="str">
        <f>IF(B29="","",((H29-B29)/I29))</f>
        <v/>
      </c>
      <c r="D29" s="11">
        <v>5</v>
      </c>
      <c r="E29" s="12">
        <v>6.97</v>
      </c>
      <c r="H29">
        <v>2.4</v>
      </c>
      <c r="I29">
        <v>2.08</v>
      </c>
    </row>
  </sheetData>
  <sheetProtection sheet="1" objects="1" scenarios="1"/>
  <conditionalFormatting sqref="F4">
    <cfRule type="expression" dxfId="89" priority="31">
      <formula>B4&gt;=E4</formula>
    </cfRule>
    <cfRule type="expression" dxfId="88" priority="32">
      <formula>AND(B4&gt;=D4, B4&lt;E4)</formula>
    </cfRule>
  </conditionalFormatting>
  <conditionalFormatting sqref="F5">
    <cfRule type="expression" dxfId="87" priority="17">
      <formula>$C$5&lt;=-2</formula>
    </cfRule>
    <cfRule type="expression" dxfId="86" priority="18">
      <formula>AND($C$5&lt;=-1.5,$C$5&gt;-2)</formula>
    </cfRule>
  </conditionalFormatting>
  <conditionalFormatting sqref="F6">
    <cfRule type="expression" dxfId="85" priority="29">
      <formula>B6&gt;=E6</formula>
    </cfRule>
    <cfRule type="expression" dxfId="84" priority="30">
      <formula>AND(B6&gt;=D6, B6&lt;E6)</formula>
    </cfRule>
  </conditionalFormatting>
  <conditionalFormatting sqref="F9">
    <cfRule type="expression" dxfId="83" priority="27">
      <formula>B9&gt;=E9</formula>
    </cfRule>
    <cfRule type="expression" dxfId="82" priority="28">
      <formula>AND(B9&gt;=D9, B9&lt;E9)</formula>
    </cfRule>
  </conditionalFormatting>
  <conditionalFormatting sqref="F10">
    <cfRule type="expression" dxfId="81" priority="15">
      <formula>C10&lt;=-2</formula>
    </cfRule>
    <cfRule type="expression" dxfId="80" priority="16">
      <formula>AND(C10&lt;=-1.5,C10&gt;-2)</formula>
    </cfRule>
  </conditionalFormatting>
  <conditionalFormatting sqref="F11">
    <cfRule type="expression" dxfId="79" priority="25">
      <formula>B11&gt;=E11</formula>
    </cfRule>
    <cfRule type="expression" dxfId="78" priority="26">
      <formula>AND(B11&gt;=D11, B11&lt;E11)</formula>
    </cfRule>
  </conditionalFormatting>
  <conditionalFormatting sqref="F14">
    <cfRule type="expression" dxfId="77" priority="5">
      <formula>B14&gt;=E14</formula>
    </cfRule>
    <cfRule type="expression" dxfId="76" priority="6">
      <formula>AND(B14&gt;=D14, B14&lt;E14)</formula>
    </cfRule>
  </conditionalFormatting>
  <conditionalFormatting sqref="F15:F16">
    <cfRule type="expression" dxfId="75" priority="1">
      <formula>C15&lt;=-2</formula>
    </cfRule>
    <cfRule type="expression" dxfId="74" priority="2">
      <formula>AND(C15&lt;=-1.5,C15&gt;-2)</formula>
    </cfRule>
  </conditionalFormatting>
  <conditionalFormatting sqref="F19">
    <cfRule type="expression" dxfId="73" priority="13">
      <formula>C19&lt;=-2</formula>
    </cfRule>
    <cfRule type="expression" dxfId="72" priority="14">
      <formula>AND(C19&lt;=-1.5,C19&gt;-2)</formula>
    </cfRule>
  </conditionalFormatting>
  <conditionalFormatting sqref="F20">
    <cfRule type="expression" dxfId="71" priority="23">
      <formula>B20&gt;=E20</formula>
    </cfRule>
    <cfRule type="expression" dxfId="70" priority="24">
      <formula>AND(B20&gt;=D20, B20&lt;E20)</formula>
    </cfRule>
  </conditionalFormatting>
  <conditionalFormatting sqref="F23">
    <cfRule type="expression" dxfId="69" priority="11">
      <formula>C23&lt;=-2</formula>
    </cfRule>
    <cfRule type="expression" dxfId="68" priority="12">
      <formula>AND(C23&lt;=-1.5,C23&gt;-2)</formula>
    </cfRule>
  </conditionalFormatting>
  <conditionalFormatting sqref="F24">
    <cfRule type="expression" dxfId="67" priority="21">
      <formula>B24&gt;=E24</formula>
    </cfRule>
    <cfRule type="expression" dxfId="66" priority="22">
      <formula>AND(B24&gt;=D24, B24&lt;E24)</formula>
    </cfRule>
  </conditionalFormatting>
  <conditionalFormatting sqref="F27">
    <cfRule type="expression" dxfId="65" priority="9">
      <formula>AND(B27&lt;&gt;"",B27&gt;=E27)</formula>
    </cfRule>
    <cfRule type="expression" dxfId="64" priority="10">
      <formula>AND(B27&gt;=D27, B27&lt;E27)</formula>
    </cfRule>
  </conditionalFormatting>
  <conditionalFormatting sqref="F28">
    <cfRule type="expression" dxfId="63" priority="7">
      <formula>C28&lt;=-2</formula>
    </cfRule>
    <cfRule type="expression" dxfId="62" priority="8">
      <formula>AND(C28&lt;=-1.5,C28&gt;-2)</formula>
    </cfRule>
  </conditionalFormatting>
  <conditionalFormatting sqref="F29">
    <cfRule type="expression" dxfId="61" priority="19">
      <formula>AND(B29&gt;=E29,$B$20&lt;&gt;"")</formula>
    </cfRule>
    <cfRule type="expression" dxfId="60" priority="20">
      <formula>AND(B29&gt;=D29, B29&lt;E29,B20&lt;&gt;"")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EB4C-CA39-4C31-987C-8A4C342C4097}">
  <dimension ref="A1:I29"/>
  <sheetViews>
    <sheetView workbookViewId="0">
      <selection activeCell="B1" sqref="B1"/>
    </sheetView>
  </sheetViews>
  <sheetFormatPr defaultRowHeight="14.4" x14ac:dyDescent="0.3"/>
  <cols>
    <col min="1" max="1" width="29.88671875" bestFit="1" customWidth="1"/>
    <col min="8" max="9" width="0" hidden="1" customWidth="1"/>
  </cols>
  <sheetData>
    <row r="1" spans="1:9" ht="36.6" x14ac:dyDescent="0.7">
      <c r="A1" s="1" t="s">
        <v>31</v>
      </c>
      <c r="B1" t="s">
        <v>33</v>
      </c>
    </row>
    <row r="2" spans="1:9" ht="15" thickBot="1" x14ac:dyDescent="0.35">
      <c r="B2" s="2" t="s">
        <v>6</v>
      </c>
      <c r="C2" s="2" t="s">
        <v>5</v>
      </c>
      <c r="D2" s="2" t="s">
        <v>3</v>
      </c>
      <c r="E2" s="2" t="s">
        <v>4</v>
      </c>
      <c r="F2" s="2"/>
      <c r="H2" s="2" t="s">
        <v>10</v>
      </c>
      <c r="I2" s="2" t="s">
        <v>11</v>
      </c>
    </row>
    <row r="3" spans="1:9" x14ac:dyDescent="0.3">
      <c r="A3" s="3" t="s">
        <v>1</v>
      </c>
      <c r="B3" s="4"/>
      <c r="C3" s="4"/>
      <c r="D3" s="4"/>
      <c r="E3" s="5"/>
      <c r="H3" s="2"/>
      <c r="I3" s="2"/>
    </row>
    <row r="4" spans="1:9" x14ac:dyDescent="0.3">
      <c r="A4" s="6" t="s">
        <v>2</v>
      </c>
      <c r="B4" s="19"/>
      <c r="C4" s="7" t="str">
        <f>IF(B4="","",((H4-B4)/I4))</f>
        <v/>
      </c>
      <c r="D4">
        <v>70.319999999999993</v>
      </c>
      <c r="E4" s="8">
        <v>76</v>
      </c>
      <c r="H4">
        <v>46.26</v>
      </c>
      <c r="I4">
        <v>15.28</v>
      </c>
    </row>
    <row r="5" spans="1:9" x14ac:dyDescent="0.3">
      <c r="A5" s="6" t="s">
        <v>8</v>
      </c>
      <c r="B5" s="7" t="str">
        <f>IF(B4="","",149/B4)</f>
        <v/>
      </c>
      <c r="C5" s="7" t="str">
        <f>IF(B5="","",((B5-H5)/I5))</f>
        <v/>
      </c>
      <c r="E5" s="8"/>
      <c r="H5">
        <v>3.49</v>
      </c>
      <c r="I5">
        <v>1</v>
      </c>
    </row>
    <row r="6" spans="1:9" ht="15" thickBot="1" x14ac:dyDescent="0.35">
      <c r="A6" s="9" t="s">
        <v>9</v>
      </c>
      <c r="B6" s="20"/>
      <c r="C6" s="10" t="str">
        <f>IF(B6="","",((H6-B6)/I6))</f>
        <v/>
      </c>
      <c r="D6" s="11">
        <v>2</v>
      </c>
      <c r="E6" s="12">
        <v>3</v>
      </c>
      <c r="H6">
        <v>0.64</v>
      </c>
      <c r="I6">
        <v>1.07</v>
      </c>
    </row>
    <row r="7" spans="1:9" ht="15" thickBot="1" x14ac:dyDescent="0.35"/>
    <row r="8" spans="1:9" x14ac:dyDescent="0.3">
      <c r="A8" s="3" t="s">
        <v>15</v>
      </c>
      <c r="B8" s="13"/>
      <c r="C8" s="13"/>
      <c r="D8" s="13"/>
      <c r="E8" s="14"/>
    </row>
    <row r="9" spans="1:9" x14ac:dyDescent="0.3">
      <c r="A9" s="6" t="s">
        <v>7</v>
      </c>
      <c r="B9" s="19"/>
      <c r="C9" s="7" t="str">
        <f>IF(B9="","",((H9-B9)/I9))</f>
        <v/>
      </c>
      <c r="D9">
        <v>56.57</v>
      </c>
      <c r="E9" s="8">
        <v>61.25</v>
      </c>
      <c r="H9">
        <v>44.91</v>
      </c>
      <c r="I9">
        <v>8.91</v>
      </c>
    </row>
    <row r="10" spans="1:9" x14ac:dyDescent="0.3">
      <c r="A10" s="6" t="s">
        <v>12</v>
      </c>
      <c r="B10" s="7" t="str">
        <f>IF(B9="","",90/B9)</f>
        <v/>
      </c>
      <c r="C10" s="7" t="str">
        <f>IF(B10="","",((B10-H10)/I10))</f>
        <v/>
      </c>
      <c r="E10" s="8"/>
      <c r="H10">
        <v>2.04</v>
      </c>
      <c r="I10">
        <v>0.41</v>
      </c>
    </row>
    <row r="11" spans="1:9" ht="15" thickBot="1" x14ac:dyDescent="0.35">
      <c r="A11" s="9" t="s">
        <v>26</v>
      </c>
      <c r="B11" s="20"/>
      <c r="C11" s="10" t="str">
        <f>IF(B11="","",((H11-B11)/I11))</f>
        <v/>
      </c>
      <c r="D11" s="11">
        <v>5.4</v>
      </c>
      <c r="E11" s="12">
        <v>7</v>
      </c>
      <c r="H11">
        <v>2.36</v>
      </c>
      <c r="I11">
        <v>2.2799999999999998</v>
      </c>
    </row>
    <row r="12" spans="1:9" ht="15" thickBot="1" x14ac:dyDescent="0.35"/>
    <row r="13" spans="1:9" x14ac:dyDescent="0.3">
      <c r="A13" s="3" t="s">
        <v>14</v>
      </c>
      <c r="B13" s="13"/>
      <c r="C13" s="13"/>
      <c r="D13" s="13"/>
      <c r="E13" s="14"/>
    </row>
    <row r="14" spans="1:9" x14ac:dyDescent="0.3">
      <c r="A14" s="6" t="s">
        <v>27</v>
      </c>
      <c r="B14" s="19"/>
      <c r="C14" s="7" t="str">
        <f>IF(B14="","",((H14-B14)/I14))</f>
        <v/>
      </c>
      <c r="D14">
        <v>38.5</v>
      </c>
      <c r="E14" s="8">
        <v>45.5</v>
      </c>
      <c r="H14">
        <v>30.06</v>
      </c>
      <c r="I14">
        <v>7.52</v>
      </c>
    </row>
    <row r="15" spans="1:9" x14ac:dyDescent="0.3">
      <c r="A15" s="6" t="s">
        <v>28</v>
      </c>
      <c r="B15" s="7" t="str">
        <f>IF(B14="","",100/(90/B14))</f>
        <v/>
      </c>
      <c r="C15" s="7" t="str">
        <f>IF(B15="","",((B15-H15)/I15))</f>
        <v/>
      </c>
      <c r="E15" s="8"/>
      <c r="H15">
        <v>1.74</v>
      </c>
      <c r="I15">
        <v>0.37</v>
      </c>
    </row>
    <row r="16" spans="1:9" ht="15" thickBot="1" x14ac:dyDescent="0.35">
      <c r="A16" s="9" t="s">
        <v>29</v>
      </c>
      <c r="B16" s="20"/>
      <c r="C16" s="10" t="str">
        <f>IF(B16="","",((H16-B16)/I16))</f>
        <v/>
      </c>
      <c r="D16" s="11">
        <v>4</v>
      </c>
      <c r="E16" s="12">
        <v>4.5</v>
      </c>
      <c r="H16">
        <v>1.55</v>
      </c>
      <c r="I16">
        <v>1.4</v>
      </c>
    </row>
    <row r="17" spans="1:9" ht="15" thickBot="1" x14ac:dyDescent="0.35"/>
    <row r="18" spans="1:9" x14ac:dyDescent="0.3">
      <c r="A18" s="3" t="s">
        <v>17</v>
      </c>
      <c r="B18" s="13"/>
      <c r="C18" s="13"/>
      <c r="D18" s="13"/>
      <c r="E18" s="14"/>
    </row>
    <row r="19" spans="1:9" x14ac:dyDescent="0.3">
      <c r="A19" s="6" t="s">
        <v>20</v>
      </c>
      <c r="B19" s="19"/>
      <c r="C19" s="7" t="str">
        <f>IF(B19="","",((H19-B19)/I19))</f>
        <v/>
      </c>
      <c r="E19" s="8"/>
      <c r="H19">
        <v>56.66</v>
      </c>
      <c r="I19">
        <v>10.8</v>
      </c>
    </row>
    <row r="20" spans="1:9" ht="15" thickBot="1" x14ac:dyDescent="0.35">
      <c r="A20" s="9" t="s">
        <v>21</v>
      </c>
      <c r="B20" s="20"/>
      <c r="C20" s="15"/>
      <c r="D20" s="11">
        <v>6</v>
      </c>
      <c r="E20" s="12">
        <v>7</v>
      </c>
    </row>
    <row r="21" spans="1:9" ht="15" thickBot="1" x14ac:dyDescent="0.35">
      <c r="A21" s="16"/>
    </row>
    <row r="22" spans="1:9" x14ac:dyDescent="0.3">
      <c r="A22" s="3" t="s">
        <v>18</v>
      </c>
      <c r="B22" s="13"/>
      <c r="C22" s="13"/>
      <c r="D22" s="13"/>
      <c r="E22" s="14"/>
    </row>
    <row r="23" spans="1:9" x14ac:dyDescent="0.3">
      <c r="A23" s="6" t="s">
        <v>20</v>
      </c>
      <c r="B23" s="19"/>
      <c r="C23" s="7" t="str">
        <f>IF(B23="","",((H23-B23)/I23))</f>
        <v/>
      </c>
      <c r="E23" s="8"/>
      <c r="H23">
        <v>56.89</v>
      </c>
      <c r="I23">
        <v>9.1300000000000008</v>
      </c>
    </row>
    <row r="24" spans="1:9" ht="15" thickBot="1" x14ac:dyDescent="0.35">
      <c r="A24" s="9" t="s">
        <v>21</v>
      </c>
      <c r="B24" s="20"/>
      <c r="C24" s="15"/>
      <c r="D24" s="11">
        <v>5</v>
      </c>
      <c r="E24" s="12">
        <v>6</v>
      </c>
    </row>
    <row r="25" spans="1:9" ht="15" thickBot="1" x14ac:dyDescent="0.35"/>
    <row r="26" spans="1:9" x14ac:dyDescent="0.3">
      <c r="A26" s="3" t="s">
        <v>19</v>
      </c>
      <c r="B26" s="13"/>
      <c r="C26" s="13"/>
      <c r="D26" s="13"/>
      <c r="E26" s="14"/>
    </row>
    <row r="27" spans="1:9" x14ac:dyDescent="0.3">
      <c r="A27" s="6" t="s">
        <v>22</v>
      </c>
      <c r="B27" s="17" t="str">
        <f>IF(B19="","",(B19+B23)/2)</f>
        <v/>
      </c>
      <c r="C27" s="7" t="str">
        <f>IF(B27="","",((H27-B27)/I27))</f>
        <v/>
      </c>
      <c r="D27">
        <v>69.55</v>
      </c>
      <c r="E27" s="8">
        <v>74</v>
      </c>
      <c r="H27">
        <v>56.63</v>
      </c>
      <c r="I27">
        <v>9.56</v>
      </c>
    </row>
    <row r="28" spans="1:9" x14ac:dyDescent="0.3">
      <c r="A28" s="6" t="s">
        <v>23</v>
      </c>
      <c r="B28" s="7" t="str">
        <f>IF(B27="","",100/B27)</f>
        <v/>
      </c>
      <c r="C28" s="7" t="str">
        <f>IF(B28="","",((B28-H28)/I28))</f>
        <v/>
      </c>
      <c r="E28" s="8"/>
      <c r="H28">
        <v>1.8</v>
      </c>
      <c r="I28">
        <v>0.35</v>
      </c>
    </row>
    <row r="29" spans="1:9" ht="15" thickBot="1" x14ac:dyDescent="0.35">
      <c r="A29" s="9" t="s">
        <v>24</v>
      </c>
      <c r="B29" s="18" t="str">
        <f>IF(B20="","",(B20+B24)/2)</f>
        <v/>
      </c>
      <c r="C29" s="10" t="str">
        <f>IF(B29="","",((H29-B29)/I29))</f>
        <v/>
      </c>
      <c r="D29" s="11">
        <v>5</v>
      </c>
      <c r="E29" s="12">
        <v>5.82</v>
      </c>
      <c r="H29">
        <v>2.5</v>
      </c>
      <c r="I29">
        <v>1.97</v>
      </c>
    </row>
  </sheetData>
  <sheetProtection sheet="1" objects="1" scenarios="1"/>
  <conditionalFormatting sqref="F4">
    <cfRule type="expression" dxfId="59" priority="31">
      <formula>B4&gt;=E4</formula>
    </cfRule>
    <cfRule type="expression" dxfId="58" priority="32">
      <formula>AND(B4&gt;=D4, B4&lt;E4)</formula>
    </cfRule>
  </conditionalFormatting>
  <conditionalFormatting sqref="F5">
    <cfRule type="expression" dxfId="57" priority="17">
      <formula>$C$5&lt;=-2</formula>
    </cfRule>
    <cfRule type="expression" dxfId="56" priority="18">
      <formula>AND($C$5&lt;=-1.5,$C$5&gt;-2)</formula>
    </cfRule>
  </conditionalFormatting>
  <conditionalFormatting sqref="F6">
    <cfRule type="expression" dxfId="55" priority="29">
      <formula>B6&gt;=E6</formula>
    </cfRule>
    <cfRule type="expression" dxfId="54" priority="30">
      <formula>AND(B6&gt;=D6, B6&lt;E6)</formula>
    </cfRule>
  </conditionalFormatting>
  <conditionalFormatting sqref="F9">
    <cfRule type="expression" dxfId="53" priority="27">
      <formula>B9&gt;=E9</formula>
    </cfRule>
    <cfRule type="expression" dxfId="52" priority="28">
      <formula>AND(B9&gt;=D9, B9&lt;E9)</formula>
    </cfRule>
  </conditionalFormatting>
  <conditionalFormatting sqref="F10">
    <cfRule type="expression" dxfId="51" priority="15">
      <formula>C10&lt;=-2</formula>
    </cfRule>
    <cfRule type="expression" dxfId="50" priority="16">
      <formula>AND(C10&lt;=-1.5,C10&gt;-2)</formula>
    </cfRule>
  </conditionalFormatting>
  <conditionalFormatting sqref="F11">
    <cfRule type="expression" dxfId="49" priority="25">
      <formula>B11&gt;=E11</formula>
    </cfRule>
    <cfRule type="expression" dxfId="48" priority="26">
      <formula>AND(B11&gt;=D11, B11&lt;E11)</formula>
    </cfRule>
  </conditionalFormatting>
  <conditionalFormatting sqref="F14">
    <cfRule type="expression" dxfId="47" priority="5">
      <formula>B14&gt;=E14</formula>
    </cfRule>
    <cfRule type="expression" dxfId="46" priority="6">
      <formula>AND(B14&gt;=D14, B14&lt;E14)</formula>
    </cfRule>
  </conditionalFormatting>
  <conditionalFormatting sqref="F15:F16">
    <cfRule type="expression" dxfId="45" priority="1">
      <formula>C15&lt;=-2</formula>
    </cfRule>
    <cfRule type="expression" dxfId="44" priority="2">
      <formula>AND(C15&lt;=-1.5,C15&gt;-2)</formula>
    </cfRule>
  </conditionalFormatting>
  <conditionalFormatting sqref="F19">
    <cfRule type="expression" dxfId="43" priority="13">
      <formula>C19&lt;=-2</formula>
    </cfRule>
    <cfRule type="expression" dxfId="42" priority="14">
      <formula>AND(C19&lt;=-1.5,C19&gt;-2)</formula>
    </cfRule>
  </conditionalFormatting>
  <conditionalFormatting sqref="F20">
    <cfRule type="expression" dxfId="41" priority="23">
      <formula>B20&gt;=E20</formula>
    </cfRule>
    <cfRule type="expression" dxfId="40" priority="24">
      <formula>AND(B20&gt;=D20, B20&lt;E20)</formula>
    </cfRule>
  </conditionalFormatting>
  <conditionalFormatting sqref="F23">
    <cfRule type="expression" dxfId="39" priority="11">
      <formula>C23&lt;=-2</formula>
    </cfRule>
    <cfRule type="expression" dxfId="38" priority="12">
      <formula>AND(C23&lt;=-1.5,C23&gt;-2)</formula>
    </cfRule>
  </conditionalFormatting>
  <conditionalFormatting sqref="F24">
    <cfRule type="expression" dxfId="37" priority="21">
      <formula>B24&gt;=E24</formula>
    </cfRule>
    <cfRule type="expression" dxfId="36" priority="22">
      <formula>AND(B24&gt;=D24, B24&lt;E24)</formula>
    </cfRule>
  </conditionalFormatting>
  <conditionalFormatting sqref="F27">
    <cfRule type="expression" dxfId="35" priority="9">
      <formula>AND(B27&lt;&gt;"",B27&gt;=E27)</formula>
    </cfRule>
    <cfRule type="expression" dxfId="34" priority="10">
      <formula>AND(B27&gt;=D27, B27&lt;E27)</formula>
    </cfRule>
  </conditionalFormatting>
  <conditionalFormatting sqref="F28">
    <cfRule type="expression" dxfId="33" priority="7">
      <formula>C28&lt;=-2</formula>
    </cfRule>
    <cfRule type="expression" dxfId="32" priority="8">
      <formula>AND(C28&lt;=-1.5,C28&gt;-2)</formula>
    </cfRule>
  </conditionalFormatting>
  <conditionalFormatting sqref="F29">
    <cfRule type="expression" dxfId="31" priority="19">
      <formula>AND(B29&gt;=E29,$B$20&lt;&gt;"")</formula>
    </cfRule>
    <cfRule type="expression" dxfId="30" priority="20">
      <formula>AND(B29&gt;=D29, B29&lt;E29,B20&lt;&gt;"")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AFE3-5C83-4AB7-9CDA-BE7D24A29FE5}">
  <dimension ref="A1:I29"/>
  <sheetViews>
    <sheetView tabSelected="1" workbookViewId="0">
      <selection activeCell="B1" sqref="B1"/>
    </sheetView>
  </sheetViews>
  <sheetFormatPr defaultRowHeight="14.4" x14ac:dyDescent="0.3"/>
  <cols>
    <col min="1" max="1" width="29.88671875" bestFit="1" customWidth="1"/>
    <col min="8" max="9" width="0" hidden="1" customWidth="1"/>
  </cols>
  <sheetData>
    <row r="1" spans="1:9" ht="36.6" x14ac:dyDescent="0.7">
      <c r="A1" s="1" t="s">
        <v>32</v>
      </c>
      <c r="B1" t="s">
        <v>33</v>
      </c>
    </row>
    <row r="2" spans="1:9" ht="15" thickBot="1" x14ac:dyDescent="0.35">
      <c r="B2" s="2" t="s">
        <v>6</v>
      </c>
      <c r="C2" s="2" t="s">
        <v>5</v>
      </c>
      <c r="D2" s="2" t="s">
        <v>3</v>
      </c>
      <c r="E2" s="2" t="s">
        <v>4</v>
      </c>
      <c r="F2" s="2"/>
      <c r="H2" s="2" t="s">
        <v>10</v>
      </c>
      <c r="I2" s="2" t="s">
        <v>11</v>
      </c>
    </row>
    <row r="3" spans="1:9" x14ac:dyDescent="0.3">
      <c r="A3" s="3" t="s">
        <v>1</v>
      </c>
      <c r="B3" s="4"/>
      <c r="C3" s="4"/>
      <c r="D3" s="4"/>
      <c r="E3" s="5"/>
      <c r="H3" s="2"/>
      <c r="I3" s="2"/>
    </row>
    <row r="4" spans="1:9" x14ac:dyDescent="0.3">
      <c r="A4" s="6" t="s">
        <v>2</v>
      </c>
      <c r="B4" s="19"/>
      <c r="C4" s="7" t="str">
        <f>IF(B4="","",((H4-B4)/I4))</f>
        <v/>
      </c>
      <c r="D4">
        <v>58.9</v>
      </c>
      <c r="E4" s="8">
        <v>76.900000000000006</v>
      </c>
      <c r="H4">
        <v>42.44</v>
      </c>
      <c r="I4">
        <v>14.07</v>
      </c>
    </row>
    <row r="5" spans="1:9" x14ac:dyDescent="0.3">
      <c r="A5" s="6" t="s">
        <v>8</v>
      </c>
      <c r="B5" s="7" t="str">
        <f>IF(B4="","",149/B4)</f>
        <v/>
      </c>
      <c r="C5" s="7" t="str">
        <f>IF(B5="","",((B5-H5)/I5))</f>
        <v/>
      </c>
      <c r="E5" s="8"/>
      <c r="H5">
        <v>3.82</v>
      </c>
      <c r="I5">
        <v>1.1200000000000001</v>
      </c>
    </row>
    <row r="6" spans="1:9" ht="15" thickBot="1" x14ac:dyDescent="0.35">
      <c r="A6" s="9" t="s">
        <v>9</v>
      </c>
      <c r="B6" s="20"/>
      <c r="C6" s="10" t="str">
        <f>IF(B6="","",((H6-B6)/I6))</f>
        <v/>
      </c>
      <c r="D6" s="11">
        <v>2</v>
      </c>
      <c r="E6" s="12">
        <v>2</v>
      </c>
      <c r="H6">
        <v>0.51</v>
      </c>
      <c r="I6">
        <v>0.78</v>
      </c>
    </row>
    <row r="7" spans="1:9" ht="15" thickBot="1" x14ac:dyDescent="0.35"/>
    <row r="8" spans="1:9" x14ac:dyDescent="0.3">
      <c r="A8" s="3" t="s">
        <v>15</v>
      </c>
      <c r="B8" s="13"/>
      <c r="C8" s="13"/>
      <c r="D8" s="13"/>
      <c r="E8" s="14"/>
    </row>
    <row r="9" spans="1:9" x14ac:dyDescent="0.3">
      <c r="A9" s="6" t="s">
        <v>7</v>
      </c>
      <c r="B9" s="19"/>
      <c r="C9" s="7" t="str">
        <f>IF(B9="","",((H9-B9)/I9))</f>
        <v/>
      </c>
      <c r="D9">
        <v>57.92</v>
      </c>
      <c r="E9" s="8">
        <v>60.04</v>
      </c>
      <c r="H9">
        <v>42.63</v>
      </c>
      <c r="I9">
        <v>9.86</v>
      </c>
    </row>
    <row r="10" spans="1:9" x14ac:dyDescent="0.3">
      <c r="A10" s="6" t="s">
        <v>12</v>
      </c>
      <c r="B10" s="7" t="str">
        <f>IF(B9="","",90/B9)</f>
        <v/>
      </c>
      <c r="C10" s="7" t="str">
        <f>IF(B10="","",((B10-H10)/I10))</f>
        <v/>
      </c>
      <c r="E10" s="8"/>
      <c r="H10">
        <v>2.19</v>
      </c>
      <c r="I10">
        <v>0.59</v>
      </c>
    </row>
    <row r="11" spans="1:9" ht="15" thickBot="1" x14ac:dyDescent="0.35">
      <c r="A11" s="9" t="s">
        <v>26</v>
      </c>
      <c r="B11" s="20"/>
      <c r="C11" s="10" t="str">
        <f>IF(B11="","",((H11-B11)/I11))</f>
        <v/>
      </c>
      <c r="D11" s="11">
        <v>4.2</v>
      </c>
      <c r="E11" s="12">
        <v>6</v>
      </c>
      <c r="H11">
        <v>1.89</v>
      </c>
      <c r="I11">
        <v>2.0299999999999998</v>
      </c>
    </row>
    <row r="12" spans="1:9" ht="15" thickBot="1" x14ac:dyDescent="0.35"/>
    <row r="13" spans="1:9" x14ac:dyDescent="0.3">
      <c r="A13" s="3" t="s">
        <v>14</v>
      </c>
      <c r="B13" s="13"/>
      <c r="C13" s="13"/>
      <c r="D13" s="13"/>
      <c r="E13" s="14"/>
    </row>
    <row r="14" spans="1:9" x14ac:dyDescent="0.3">
      <c r="A14" s="6" t="s">
        <v>27</v>
      </c>
      <c r="B14" s="19"/>
      <c r="C14" s="7" t="str">
        <f>IF(B14="","",((H14-B14)/I14))</f>
        <v/>
      </c>
      <c r="D14">
        <v>37</v>
      </c>
      <c r="E14" s="8">
        <v>43.72</v>
      </c>
      <c r="H14">
        <v>27.83</v>
      </c>
      <c r="I14">
        <v>8.16</v>
      </c>
    </row>
    <row r="15" spans="1:9" x14ac:dyDescent="0.3">
      <c r="A15" s="6" t="s">
        <v>28</v>
      </c>
      <c r="B15" s="7" t="str">
        <f>IF(B14="","",100/(90/B14))</f>
        <v/>
      </c>
      <c r="C15" s="7" t="str">
        <f>IF(B15="","",((B15-H15)/I15))</f>
        <v/>
      </c>
      <c r="E15" s="8"/>
      <c r="H15">
        <v>1.92</v>
      </c>
      <c r="I15">
        <v>0.54</v>
      </c>
    </row>
    <row r="16" spans="1:9" ht="15" thickBot="1" x14ac:dyDescent="0.35">
      <c r="A16" s="9" t="s">
        <v>29</v>
      </c>
      <c r="B16" s="20"/>
      <c r="C16" s="10" t="str">
        <f>IF(B16="","",((H16-B16)/I16))</f>
        <v/>
      </c>
      <c r="D16" s="11">
        <v>3</v>
      </c>
      <c r="E16" s="12">
        <v>4</v>
      </c>
      <c r="H16">
        <v>1.34</v>
      </c>
      <c r="I16">
        <v>1.31</v>
      </c>
    </row>
    <row r="17" spans="1:9" ht="15" thickBot="1" x14ac:dyDescent="0.35"/>
    <row r="18" spans="1:9" x14ac:dyDescent="0.3">
      <c r="A18" s="3" t="s">
        <v>17</v>
      </c>
      <c r="B18" s="13"/>
      <c r="C18" s="13"/>
      <c r="D18" s="13"/>
      <c r="E18" s="14"/>
    </row>
    <row r="19" spans="1:9" x14ac:dyDescent="0.3">
      <c r="A19" s="6" t="s">
        <v>20</v>
      </c>
      <c r="B19" s="19"/>
      <c r="C19" s="7" t="str">
        <f>IF(B19="","",((H19-B19)/I19))</f>
        <v/>
      </c>
      <c r="E19" s="8"/>
      <c r="H19">
        <v>52.67</v>
      </c>
      <c r="I19">
        <v>11.44</v>
      </c>
    </row>
    <row r="20" spans="1:9" ht="15" thickBot="1" x14ac:dyDescent="0.35">
      <c r="A20" s="9" t="s">
        <v>21</v>
      </c>
      <c r="B20" s="20"/>
      <c r="C20" s="15"/>
      <c r="D20" s="11">
        <v>4</v>
      </c>
      <c r="E20" s="12">
        <v>5</v>
      </c>
    </row>
    <row r="21" spans="1:9" ht="15" thickBot="1" x14ac:dyDescent="0.35">
      <c r="A21" s="16"/>
    </row>
    <row r="22" spans="1:9" x14ac:dyDescent="0.3">
      <c r="A22" s="3" t="s">
        <v>18</v>
      </c>
      <c r="B22" s="13"/>
      <c r="C22" s="13"/>
      <c r="D22" s="13"/>
      <c r="E22" s="14"/>
    </row>
    <row r="23" spans="1:9" x14ac:dyDescent="0.3">
      <c r="A23" s="6" t="s">
        <v>20</v>
      </c>
      <c r="B23" s="19"/>
      <c r="C23" s="7" t="str">
        <f>IF(B23="","",((H23-B23)/I23))</f>
        <v/>
      </c>
      <c r="E23" s="8"/>
      <c r="H23">
        <v>53.03</v>
      </c>
      <c r="I23">
        <v>10.3</v>
      </c>
    </row>
    <row r="24" spans="1:9" ht="15" thickBot="1" x14ac:dyDescent="0.35">
      <c r="A24" s="9" t="s">
        <v>21</v>
      </c>
      <c r="B24" s="20"/>
      <c r="C24" s="15"/>
      <c r="D24" s="11">
        <v>5</v>
      </c>
      <c r="E24" s="12">
        <v>6</v>
      </c>
    </row>
    <row r="25" spans="1:9" ht="15" thickBot="1" x14ac:dyDescent="0.35"/>
    <row r="26" spans="1:9" x14ac:dyDescent="0.3">
      <c r="A26" s="3" t="s">
        <v>19</v>
      </c>
      <c r="B26" s="13"/>
      <c r="C26" s="13"/>
      <c r="D26" s="13"/>
      <c r="E26" s="14"/>
    </row>
    <row r="27" spans="1:9" x14ac:dyDescent="0.3">
      <c r="A27" s="6" t="s">
        <v>22</v>
      </c>
      <c r="B27" s="17" t="str">
        <f>IF(B19="","",(B19+B23)/2)</f>
        <v/>
      </c>
      <c r="C27" s="7" t="str">
        <f>IF(B27="","",((H27-B27)/I27))</f>
        <v/>
      </c>
      <c r="D27">
        <v>66.400000000000006</v>
      </c>
      <c r="E27" s="8">
        <v>74</v>
      </c>
      <c r="H27">
        <v>53.07</v>
      </c>
      <c r="I27">
        <v>10.73</v>
      </c>
    </row>
    <row r="28" spans="1:9" x14ac:dyDescent="0.3">
      <c r="A28" s="6" t="s">
        <v>23</v>
      </c>
      <c r="B28" s="7" t="str">
        <f>IF(B27="","",100/B27)</f>
        <v/>
      </c>
      <c r="C28" s="7" t="str">
        <f>IF(B28="","",((B28-H28)/I28))</f>
        <v/>
      </c>
      <c r="E28" s="8"/>
      <c r="H28">
        <v>1.93</v>
      </c>
      <c r="I28">
        <v>0.43</v>
      </c>
    </row>
    <row r="29" spans="1:9" ht="15" thickBot="1" x14ac:dyDescent="0.35">
      <c r="A29" s="9" t="s">
        <v>24</v>
      </c>
      <c r="B29" s="18" t="str">
        <f>IF(B20="","",(B20+B24)/2)</f>
        <v/>
      </c>
      <c r="C29" s="10" t="str">
        <f>IF(B29="","",((H29-B29)/I29))</f>
        <v/>
      </c>
      <c r="D29" s="11">
        <v>3.6</v>
      </c>
      <c r="E29" s="12">
        <v>5</v>
      </c>
      <c r="H29">
        <v>1.53</v>
      </c>
      <c r="I29">
        <v>1.54</v>
      </c>
    </row>
  </sheetData>
  <sheetProtection sheet="1" objects="1" scenarios="1"/>
  <conditionalFormatting sqref="F4">
    <cfRule type="expression" dxfId="29" priority="31">
      <formula>B4&gt;=E4</formula>
    </cfRule>
    <cfRule type="expression" dxfId="28" priority="32">
      <formula>AND(B4&gt;=D4, B4&lt;E4)</formula>
    </cfRule>
  </conditionalFormatting>
  <conditionalFormatting sqref="F5">
    <cfRule type="expression" dxfId="27" priority="17">
      <formula>$C$5&lt;=-2</formula>
    </cfRule>
    <cfRule type="expression" dxfId="26" priority="18">
      <formula>AND($C$5&lt;=-1.5,$C$5&gt;-2)</formula>
    </cfRule>
  </conditionalFormatting>
  <conditionalFormatting sqref="F6">
    <cfRule type="expression" dxfId="25" priority="29">
      <formula>B6&gt;=E6</formula>
    </cfRule>
    <cfRule type="expression" dxfId="24" priority="30">
      <formula>AND(B6&gt;=D6, B6&lt;E6)</formula>
    </cfRule>
  </conditionalFormatting>
  <conditionalFormatting sqref="F9">
    <cfRule type="expression" dxfId="23" priority="27">
      <formula>B9&gt;=E9</formula>
    </cfRule>
    <cfRule type="expression" dxfId="22" priority="28">
      <formula>AND(B9&gt;=D9, B9&lt;E9)</formula>
    </cfRule>
  </conditionalFormatting>
  <conditionalFormatting sqref="F10">
    <cfRule type="expression" dxfId="21" priority="15">
      <formula>C10&lt;=-2</formula>
    </cfRule>
    <cfRule type="expression" dxfId="20" priority="16">
      <formula>AND(C10&lt;=-1.5,C10&gt;-2)</formula>
    </cfRule>
  </conditionalFormatting>
  <conditionalFormatting sqref="F11">
    <cfRule type="expression" dxfId="19" priority="25">
      <formula>B11&gt;=E11</formula>
    </cfRule>
    <cfRule type="expression" dxfId="18" priority="26">
      <formula>AND(B11&gt;=D11, B11&lt;E11)</formula>
    </cfRule>
  </conditionalFormatting>
  <conditionalFormatting sqref="F14">
    <cfRule type="expression" dxfId="17" priority="5">
      <formula>B14&gt;=E14</formula>
    </cfRule>
    <cfRule type="expression" dxfId="16" priority="6">
      <formula>AND(B14&gt;=D14, B14&lt;E14)</formula>
    </cfRule>
  </conditionalFormatting>
  <conditionalFormatting sqref="F15:F16">
    <cfRule type="expression" dxfId="15" priority="1">
      <formula>C15&lt;=-2</formula>
    </cfRule>
    <cfRule type="expression" dxfId="14" priority="2">
      <formula>AND(C15&lt;=-1.5,C15&gt;-2)</formula>
    </cfRule>
  </conditionalFormatting>
  <conditionalFormatting sqref="F19">
    <cfRule type="expression" dxfId="13" priority="13">
      <formula>C19&lt;=-2</formula>
    </cfRule>
    <cfRule type="expression" dxfId="12" priority="14">
      <formula>AND(C19&lt;=-1.5,C19&gt;-2)</formula>
    </cfRule>
  </conditionalFormatting>
  <conditionalFormatting sqref="F20">
    <cfRule type="expression" dxfId="11" priority="23">
      <formula>B20&gt;=E20</formula>
    </cfRule>
    <cfRule type="expression" dxfId="10" priority="24">
      <formula>AND(B20&gt;=D20, B20&lt;E20)</formula>
    </cfRule>
  </conditionalFormatting>
  <conditionalFormatting sqref="F23">
    <cfRule type="expression" dxfId="9" priority="11">
      <formula>C23&lt;=-2</formula>
    </cfRule>
    <cfRule type="expression" dxfId="8" priority="12">
      <formula>AND(C23&lt;=-1.5,C23&gt;-2)</formula>
    </cfRule>
  </conditionalFormatting>
  <conditionalFormatting sqref="F24">
    <cfRule type="expression" dxfId="7" priority="21">
      <formula>B24&gt;=E24</formula>
    </cfRule>
    <cfRule type="expression" dxfId="6" priority="22">
      <formula>AND(B24&gt;=D24, B24&lt;E24)</formula>
    </cfRule>
  </conditionalFormatting>
  <conditionalFormatting sqref="F27">
    <cfRule type="expression" dxfId="5" priority="9">
      <formula>AND(B27&lt;&gt;"",B27&gt;=E27)</formula>
    </cfRule>
    <cfRule type="expression" dxfId="4" priority="10">
      <formula>AND(B27&gt;=D27, B27&lt;E27)</formula>
    </cfRule>
  </conditionalFormatting>
  <conditionalFormatting sqref="F28">
    <cfRule type="expression" dxfId="3" priority="7">
      <formula>C28&lt;=-2</formula>
    </cfRule>
    <cfRule type="expression" dxfId="2" priority="8">
      <formula>AND(C28&lt;=-1.5,C28&gt;-2)</formula>
    </cfRule>
  </conditionalFormatting>
  <conditionalFormatting sqref="F29">
    <cfRule type="expression" dxfId="1" priority="19">
      <formula>AND(B29&gt;=E29,$B$20&lt;&gt;"")</formula>
    </cfRule>
    <cfRule type="expression" dxfId="0" priority="20">
      <formula>AND(B29&gt;=D29, B29&lt;E29,B20&lt;&gt;"")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primaria</vt:lpstr>
      <vt:lpstr>II primaria</vt:lpstr>
      <vt:lpstr>III primaria</vt:lpstr>
      <vt:lpstr>IV primaria</vt:lpstr>
      <vt:lpstr>V primaria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Milanese</dc:creator>
  <cp:lastModifiedBy>Antonio Milanese</cp:lastModifiedBy>
  <dcterms:created xsi:type="dcterms:W3CDTF">2024-09-26T15:47:22Z</dcterms:created>
  <dcterms:modified xsi:type="dcterms:W3CDTF">2024-09-29T15:12:16Z</dcterms:modified>
</cp:coreProperties>
</file>